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71" activeTab="0"/>
  </bookViews>
  <sheets>
    <sheet name="обоснование " sheetId="1" r:id="rId1"/>
    <sheet name="Лист3" sheetId="2" r:id="rId2"/>
  </sheets>
  <definedNames>
    <definedName name="_xlnm.Print_Area" localSheetId="0">'обоснование '!$A$1:$O$50</definedName>
  </definedNames>
  <calcPr fullCalcOnLoad="1"/>
</workbook>
</file>

<file path=xl/sharedStrings.xml><?xml version="1.0" encoding="utf-8"?>
<sst xmlns="http://schemas.openxmlformats.org/spreadsheetml/2006/main" count="69" uniqueCount="35">
  <si>
    <t>Категории</t>
  </si>
  <si>
    <t>Цены / поставщики</t>
  </si>
  <si>
    <t>Средняя</t>
  </si>
  <si>
    <t>Начальная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</si>
  <si>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</si>
  <si>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</si>
  <si>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</si>
  <si>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</si>
  <si>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</si>
  <si>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</si>
  <si>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Исполнитель</t>
  </si>
  <si>
    <t>Директор</t>
  </si>
  <si>
    <t>Продукты питания (хлеб и хлебобулочные изделия)</t>
  </si>
  <si>
    <t>Л.К. Маслова</t>
  </si>
  <si>
    <t>7-58-08</t>
  </si>
  <si>
    <t>ООО "Сов-Оптторг-Продукт"</t>
  </si>
  <si>
    <t>Телефон 8 (34675)3-74-79, прайсы на 06.02.2014 год.</t>
  </si>
  <si>
    <t>ООО" Советский хлебозавод" г. Советский</t>
  </si>
  <si>
    <t>Телефон 8 (34675)  3-30-77, прайсы на 07.02.2014 год.</t>
  </si>
  <si>
    <t>ООО" Реванш"" г. Югорск</t>
  </si>
  <si>
    <t>Телефон 8 (34675)  2-78-11, прайсы на 07.02.2014 год.</t>
  </si>
  <si>
    <t>ООО ТК "Караван"</t>
  </si>
  <si>
    <t>ИП Ходжаев Д.А.</t>
  </si>
  <si>
    <t>Телефон 8 (34675)7-60-23, прайсы на 06.02.2014 год.</t>
  </si>
  <si>
    <t>Телефон 8 (34675)2-95-72, прайсы на 06.02.2014 год.</t>
  </si>
  <si>
    <t xml:space="preserve">цена </t>
  </si>
  <si>
    <t>цена</t>
  </si>
  <si>
    <t xml:space="preserve">                                                     С.Н. Дюльдина</t>
  </si>
  <si>
    <t>Хлеб пшеничный 1 сорт, 700 гр.+/-17,5 гр. формовой, без  посторонних привкусов и запахов, йодированный или обогащён микронутриентами. Цвет темно-желтый, поверхность без крупных трещин  ГОСТ 27842-88</t>
  </si>
  <si>
    <t>Хлеб ржаной 700 гр.+/-17,5 гр. формовой, без  посторонних привкусов и запахов, йодированный или обогащён микронутриентами, цвет темно-коричневый, поверхность без крупных трещин  ГОСТ 26983-86</t>
  </si>
  <si>
    <t>Хлеб столичный нарезной (упаковка)  700 гр.+/-17,5 гр. Форма правильная с четко выраженными надрезами, без посторонних привкусов и запахов. ГОСТ 26984-86</t>
  </si>
  <si>
    <t xml:space="preserve"> Батон нарезной из муки высшего сорта 500 гр.+/-12,5 гр.  Форма правильная с четко выраженными надрезами, без посторонних привкусов и запахов,  йодированный или обогащён микронутриентами. ГОСТ 27844-88 шт.   2565  </t>
  </si>
  <si>
    <t xml:space="preserve"> Начальная  максимальная цена договора: 204 750 (двести четыре тысячи семьсот пятьдесят) рублей 00 копеек</t>
  </si>
  <si>
    <t>Дата составления: 25.03.2014 г</t>
  </si>
  <si>
    <t>Часть IV Обоснование начальной (максимальной) цены гражданско-правового договора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</si>
</sst>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7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2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4" fontId="4" fillId="33" borderId="18" xfId="0" applyNumberFormat="1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4" fontId="4" fillId="33" borderId="19" xfId="0" applyNumberFormat="1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6" fillId="33" borderId="22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vertical="center" wrapText="1"/>
    </xf>
    <xf numFmtId="4" fontId="6" fillId="33" borderId="23" xfId="0" applyNumberFormat="1" applyFont="1" applyFill="1" applyBorder="1" applyAlignment="1">
      <alignment vertical="center" wrapText="1"/>
    </xf>
    <xf numFmtId="4" fontId="6" fillId="33" borderId="24" xfId="0" applyNumberFormat="1" applyFont="1" applyFill="1" applyBorder="1" applyAlignment="1">
      <alignment vertical="center" wrapText="1"/>
    </xf>
    <xf numFmtId="4" fontId="6" fillId="33" borderId="18" xfId="0" applyNumberFormat="1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4" fontId="6" fillId="33" borderId="25" xfId="0" applyNumberFormat="1" applyFont="1" applyFill="1" applyBorder="1" applyAlignment="1">
      <alignment vertical="center"/>
    </xf>
    <xf numFmtId="4" fontId="6" fillId="33" borderId="17" xfId="0" applyNumberFormat="1" applyFont="1" applyFill="1" applyBorder="1" applyAlignment="1">
      <alignment vertical="center"/>
    </xf>
    <xf numFmtId="0" fontId="6" fillId="33" borderId="26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left" vertical="center" wrapText="1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4" fontId="6" fillId="33" borderId="25" xfId="0" applyNumberFormat="1" applyFont="1" applyFill="1" applyBorder="1" applyAlignment="1">
      <alignment vertical="center" wrapText="1"/>
    </xf>
    <xf numFmtId="4" fontId="6" fillId="33" borderId="30" xfId="0" applyNumberFormat="1" applyFont="1" applyFill="1" applyBorder="1" applyAlignment="1">
      <alignment vertical="center" wrapText="1"/>
    </xf>
    <xf numFmtId="4" fontId="6" fillId="33" borderId="30" xfId="0" applyNumberFormat="1" applyFont="1" applyFill="1" applyBorder="1" applyAlignment="1">
      <alignment vertical="center"/>
    </xf>
    <xf numFmtId="0" fontId="6" fillId="33" borderId="28" xfId="0" applyFont="1" applyFill="1" applyBorder="1" applyAlignment="1">
      <alignment horizontal="left" vertical="center" wrapText="1"/>
    </xf>
    <xf numFmtId="0" fontId="6" fillId="33" borderId="3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left" vertical="center" wrapText="1"/>
    </xf>
    <xf numFmtId="4" fontId="6" fillId="33" borderId="18" xfId="0" applyNumberFormat="1" applyFont="1" applyFill="1" applyBorder="1" applyAlignment="1">
      <alignment vertical="center" wrapText="1"/>
    </xf>
    <xf numFmtId="4" fontId="6" fillId="33" borderId="32" xfId="0" applyNumberFormat="1" applyFont="1" applyFill="1" applyBorder="1" applyAlignment="1">
      <alignment vertical="center" wrapText="1"/>
    </xf>
    <xf numFmtId="4" fontId="6" fillId="33" borderId="19" xfId="0" applyNumberFormat="1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33" borderId="25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4" fontId="6" fillId="33" borderId="33" xfId="0" applyNumberFormat="1" applyFont="1" applyFill="1" applyBorder="1" applyAlignment="1">
      <alignment vertical="center"/>
    </xf>
    <xf numFmtId="0" fontId="6" fillId="33" borderId="34" xfId="0" applyFont="1" applyFill="1" applyBorder="1" applyAlignment="1">
      <alignment horizontal="left" vertical="center" wrapText="1"/>
    </xf>
    <xf numFmtId="0" fontId="6" fillId="33" borderId="35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left" vertical="center" wrapText="1"/>
    </xf>
    <xf numFmtId="4" fontId="6" fillId="33" borderId="33" xfId="0" applyNumberFormat="1" applyFont="1" applyFill="1" applyBorder="1" applyAlignment="1">
      <alignment vertical="center" wrapText="1"/>
    </xf>
    <xf numFmtId="0" fontId="6" fillId="33" borderId="35" xfId="0" applyFont="1" applyFill="1" applyBorder="1" applyAlignment="1">
      <alignment horizontal="left" vertical="center" wrapText="1"/>
    </xf>
    <xf numFmtId="0" fontId="6" fillId="33" borderId="36" xfId="0" applyFont="1" applyFill="1" applyBorder="1" applyAlignment="1">
      <alignment horizontal="center" vertical="center"/>
    </xf>
    <xf numFmtId="4" fontId="6" fillId="33" borderId="37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4" fontId="6" fillId="33" borderId="38" xfId="0" applyNumberFormat="1" applyFont="1" applyFill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4" fontId="6" fillId="33" borderId="40" xfId="0" applyNumberFormat="1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4" fontId="6" fillId="33" borderId="39" xfId="0" applyNumberFormat="1" applyFont="1" applyFill="1" applyBorder="1" applyAlignment="1">
      <alignment vertical="center"/>
    </xf>
    <xf numFmtId="4" fontId="6" fillId="33" borderId="12" xfId="0" applyNumberFormat="1" applyFont="1" applyFill="1" applyBorder="1" applyAlignment="1">
      <alignment vertical="center"/>
    </xf>
    <xf numFmtId="0" fontId="6" fillId="34" borderId="41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4" fontId="6" fillId="33" borderId="39" xfId="0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" fontId="6" fillId="33" borderId="45" xfId="0" applyNumberFormat="1" applyFont="1" applyFill="1" applyBorder="1" applyAlignment="1">
      <alignment vertical="center" wrapText="1"/>
    </xf>
    <xf numFmtId="4" fontId="6" fillId="33" borderId="46" xfId="0" applyNumberFormat="1" applyFont="1" applyFill="1" applyBorder="1" applyAlignment="1">
      <alignment vertical="center" wrapText="1"/>
    </xf>
    <xf numFmtId="4" fontId="6" fillId="33" borderId="47" xfId="0" applyNumberFormat="1" applyFont="1" applyFill="1" applyBorder="1" applyAlignment="1">
      <alignment vertical="center" wrapText="1"/>
    </xf>
    <xf numFmtId="0" fontId="6" fillId="33" borderId="48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vertical="center" wrapText="1"/>
    </xf>
    <xf numFmtId="0" fontId="7" fillId="33" borderId="46" xfId="0" applyFont="1" applyFill="1" applyBorder="1" applyAlignment="1">
      <alignment vertical="center" wrapText="1"/>
    </xf>
    <xf numFmtId="0" fontId="7" fillId="33" borderId="47" xfId="0" applyFont="1" applyFill="1" applyBorder="1" applyAlignment="1">
      <alignment vertical="center" wrapText="1"/>
    </xf>
    <xf numFmtId="0" fontId="6" fillId="33" borderId="38" xfId="0" applyFont="1" applyFill="1" applyBorder="1" applyAlignment="1">
      <alignment horizontal="left" vertical="center" wrapText="1"/>
    </xf>
    <xf numFmtId="0" fontId="6" fillId="33" borderId="51" xfId="0" applyFont="1" applyFill="1" applyBorder="1" applyAlignment="1">
      <alignment horizontal="left" vertical="center" wrapText="1"/>
    </xf>
    <xf numFmtId="0" fontId="6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33" borderId="5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53" xfId="0" applyFont="1" applyFill="1" applyBorder="1" applyAlignment="1">
      <alignment vertical="center" wrapText="1"/>
    </xf>
    <xf numFmtId="0" fontId="6" fillId="33" borderId="54" xfId="0" applyFont="1" applyFill="1" applyBorder="1" applyAlignment="1">
      <alignment horizontal="left" vertical="center" wrapText="1"/>
    </xf>
    <xf numFmtId="0" fontId="6" fillId="33" borderId="55" xfId="0" applyFont="1" applyFill="1" applyBorder="1" applyAlignment="1">
      <alignment horizontal="left" vertical="center" wrapText="1"/>
    </xf>
    <xf numFmtId="0" fontId="6" fillId="33" borderId="54" xfId="0" applyFont="1" applyFill="1" applyBorder="1" applyAlignment="1">
      <alignment vertical="center" wrapText="1"/>
    </xf>
    <xf numFmtId="0" fontId="6" fillId="33" borderId="55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3" borderId="39" xfId="0" applyFont="1" applyFill="1" applyBorder="1" applyAlignment="1">
      <alignment vertical="center" wrapText="1"/>
    </xf>
    <xf numFmtId="0" fontId="6" fillId="33" borderId="4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view="pageBreakPreview" zoomScaleSheetLayoutView="100" workbookViewId="0" topLeftCell="A1">
      <selection activeCell="L30" sqref="L30"/>
    </sheetView>
  </sheetViews>
  <sheetFormatPr defaultColWidth="11.57421875" defaultRowHeight="12.75"/>
  <cols>
    <col min="1" max="1" width="17.28125" style="1" customWidth="1"/>
    <col min="2" max="2" width="11.421875" style="1" customWidth="1"/>
    <col min="3" max="3" width="11.57421875" style="1" customWidth="1"/>
    <col min="4" max="4" width="12.00390625" style="1" customWidth="1"/>
    <col min="5" max="5" width="10.8515625" style="1" customWidth="1"/>
    <col min="6" max="6" width="9.8515625" style="1" customWidth="1"/>
    <col min="7" max="7" width="10.8515625" style="1" customWidth="1"/>
    <col min="8" max="8" width="13.28125" style="1" customWidth="1"/>
    <col min="9" max="9" width="11.57421875" style="1" hidden="1" customWidth="1"/>
    <col min="10" max="16384" width="11.57421875" style="1" customWidth="1"/>
  </cols>
  <sheetData>
    <row r="1" spans="1:8" ht="12.75">
      <c r="A1" s="116" t="s">
        <v>34</v>
      </c>
      <c r="B1" s="117"/>
      <c r="C1" s="117"/>
      <c r="D1" s="117"/>
      <c r="E1" s="117"/>
      <c r="F1" s="117"/>
      <c r="G1" s="117"/>
      <c r="H1" s="117"/>
    </row>
    <row r="2" spans="1:8" ht="15.75">
      <c r="A2" s="7"/>
      <c r="B2" s="116"/>
      <c r="C2" s="117"/>
      <c r="D2" s="117"/>
      <c r="E2" s="117"/>
      <c r="F2" s="117"/>
      <c r="G2" s="117"/>
      <c r="H2" s="7"/>
    </row>
    <row r="3" spans="1:8" ht="15.75">
      <c r="A3" s="7"/>
      <c r="B3" s="118"/>
      <c r="C3" s="118"/>
      <c r="D3" s="119"/>
      <c r="E3" s="119"/>
      <c r="F3" s="119"/>
      <c r="G3" s="119"/>
      <c r="H3" s="7"/>
    </row>
    <row r="4" spans="1:8" s="2" customFormat="1" ht="15" customHeight="1">
      <c r="A4" s="65" t="s">
        <v>12</v>
      </c>
      <c r="B4" s="76"/>
      <c r="C4" s="76"/>
      <c r="D4" s="76"/>
      <c r="E4" s="77"/>
      <c r="F4" s="77"/>
      <c r="G4" s="8"/>
      <c r="H4" s="8"/>
    </row>
    <row r="5" spans="1:10" ht="15">
      <c r="A5" s="75" t="s">
        <v>0</v>
      </c>
      <c r="B5" s="82" t="s">
        <v>1</v>
      </c>
      <c r="C5" s="83"/>
      <c r="D5" s="83"/>
      <c r="E5" s="83"/>
      <c r="F5" s="84"/>
      <c r="G5" s="9" t="s">
        <v>2</v>
      </c>
      <c r="H5" s="10" t="s">
        <v>3</v>
      </c>
      <c r="J5" s="4"/>
    </row>
    <row r="6" spans="1:10" ht="15">
      <c r="A6" s="11"/>
      <c r="B6" s="78">
        <v>1</v>
      </c>
      <c r="C6" s="79">
        <v>2</v>
      </c>
      <c r="D6" s="79">
        <v>3</v>
      </c>
      <c r="E6" s="12">
        <v>4</v>
      </c>
      <c r="F6" s="12">
        <v>5</v>
      </c>
      <c r="G6" s="12" t="s">
        <v>25</v>
      </c>
      <c r="H6" s="13" t="s">
        <v>26</v>
      </c>
      <c r="J6" s="4"/>
    </row>
    <row r="7" spans="1:8" ht="45.75" customHeight="1">
      <c r="A7" s="55" t="s">
        <v>4</v>
      </c>
      <c r="B7" s="120" t="s">
        <v>28</v>
      </c>
      <c r="C7" s="121"/>
      <c r="D7" s="121"/>
      <c r="E7" s="121"/>
      <c r="F7" s="121"/>
      <c r="G7" s="122"/>
      <c r="H7" s="21" t="s">
        <v>5</v>
      </c>
    </row>
    <row r="8" spans="1:8" ht="24">
      <c r="A8" s="30" t="s">
        <v>6</v>
      </c>
      <c r="B8" s="123">
        <v>2250</v>
      </c>
      <c r="C8" s="124"/>
      <c r="D8" s="124"/>
      <c r="E8" s="124"/>
      <c r="F8" s="124"/>
      <c r="G8" s="125"/>
      <c r="H8" s="26" t="s">
        <v>5</v>
      </c>
    </row>
    <row r="9" spans="1:8" ht="15">
      <c r="A9" s="31" t="s">
        <v>8</v>
      </c>
      <c r="B9" s="32">
        <v>24</v>
      </c>
      <c r="C9" s="33">
        <v>23.5</v>
      </c>
      <c r="D9" s="33">
        <v>24</v>
      </c>
      <c r="E9" s="64">
        <v>23</v>
      </c>
      <c r="F9" s="64">
        <v>25.5</v>
      </c>
      <c r="G9" s="23">
        <f>(B9+C9+D9+E9+F9)/5</f>
        <v>24</v>
      </c>
      <c r="H9" s="23">
        <f>G9</f>
        <v>24</v>
      </c>
    </row>
    <row r="10" spans="1:8" ht="15">
      <c r="A10" s="35" t="s">
        <v>9</v>
      </c>
      <c r="B10" s="36">
        <f>B8*B9</f>
        <v>54000</v>
      </c>
      <c r="C10" s="36">
        <f>B8*C9</f>
        <v>52875</v>
      </c>
      <c r="D10" s="36">
        <f>B8*D9</f>
        <v>54000</v>
      </c>
      <c r="E10" s="36">
        <f>B8*E9</f>
        <v>51750</v>
      </c>
      <c r="F10" s="36">
        <f>B8*F9</f>
        <v>57375</v>
      </c>
      <c r="G10" s="37">
        <f>(B10+C10+D10+E10+F10)/5</f>
        <v>54000</v>
      </c>
      <c r="H10" s="23">
        <f>G10</f>
        <v>54000</v>
      </c>
    </row>
    <row r="11" spans="1:8" ht="86.25" customHeight="1" hidden="1">
      <c r="A11" s="30" t="s">
        <v>4</v>
      </c>
      <c r="B11" s="102"/>
      <c r="C11" s="38"/>
      <c r="D11" s="38"/>
      <c r="E11" s="58"/>
      <c r="F11" s="58"/>
      <c r="G11" s="39"/>
      <c r="H11" s="24" t="s">
        <v>5</v>
      </c>
    </row>
    <row r="12" spans="1:8" ht="24" hidden="1">
      <c r="A12" s="30" t="s">
        <v>6</v>
      </c>
      <c r="B12" s="103"/>
      <c r="C12" s="40"/>
      <c r="D12" s="40"/>
      <c r="E12" s="59"/>
      <c r="F12" s="59"/>
      <c r="G12" s="41"/>
      <c r="H12" s="22" t="s">
        <v>5</v>
      </c>
    </row>
    <row r="13" spans="1:8" ht="16.5" customHeight="1" hidden="1">
      <c r="A13" s="31" t="s">
        <v>7</v>
      </c>
      <c r="B13" s="42"/>
      <c r="C13" s="43"/>
      <c r="D13" s="43"/>
      <c r="E13" s="60"/>
      <c r="F13" s="60"/>
      <c r="G13" s="44"/>
      <c r="H13" s="22" t="s">
        <v>5</v>
      </c>
    </row>
    <row r="14" spans="1:8" ht="15" hidden="1">
      <c r="A14" s="31" t="s">
        <v>8</v>
      </c>
      <c r="B14" s="45"/>
      <c r="C14" s="46"/>
      <c r="D14" s="46"/>
      <c r="E14" s="61"/>
      <c r="F14" s="61"/>
      <c r="G14" s="37"/>
      <c r="H14" s="23">
        <v>27.34</v>
      </c>
    </row>
    <row r="15" spans="1:8" ht="15" hidden="1">
      <c r="A15" s="35" t="s">
        <v>9</v>
      </c>
      <c r="B15" s="36">
        <f>B14*$B12</f>
        <v>0</v>
      </c>
      <c r="C15" s="47">
        <f>C14*$B12</f>
        <v>0</v>
      </c>
      <c r="D15" s="47">
        <f>D14*$B12</f>
        <v>0</v>
      </c>
      <c r="E15" s="57"/>
      <c r="F15" s="57"/>
      <c r="G15" s="37">
        <f>G14*B12</f>
        <v>0</v>
      </c>
      <c r="H15" s="23">
        <v>2761.34</v>
      </c>
    </row>
    <row r="16" spans="1:8" ht="57" customHeight="1" hidden="1">
      <c r="A16" s="31" t="s">
        <v>4</v>
      </c>
      <c r="B16" s="112"/>
      <c r="C16" s="114"/>
      <c r="D16" s="48"/>
      <c r="E16" s="62"/>
      <c r="F16" s="62"/>
      <c r="G16" s="39"/>
      <c r="H16" s="24"/>
    </row>
    <row r="17" spans="1:8" ht="24.75" hidden="1" thickBot="1">
      <c r="A17" s="31" t="s">
        <v>6</v>
      </c>
      <c r="B17" s="113"/>
      <c r="C17" s="115"/>
      <c r="D17" s="49"/>
      <c r="E17" s="63"/>
      <c r="F17" s="63"/>
      <c r="G17" s="41"/>
      <c r="H17" s="22"/>
    </row>
    <row r="18" spans="1:8" ht="16.5" customHeight="1" hidden="1">
      <c r="A18" s="31" t="s">
        <v>7</v>
      </c>
      <c r="B18" s="50"/>
      <c r="C18" s="50"/>
      <c r="D18" s="50"/>
      <c r="E18" s="50"/>
      <c r="F18" s="50"/>
      <c r="G18" s="50"/>
      <c r="H18" s="22"/>
    </row>
    <row r="19" spans="1:8" ht="15" hidden="1">
      <c r="A19" s="31" t="s">
        <v>8</v>
      </c>
      <c r="B19" s="51"/>
      <c r="C19" s="51"/>
      <c r="D19" s="51"/>
      <c r="E19" s="51"/>
      <c r="F19" s="51"/>
      <c r="G19" s="34"/>
      <c r="H19" s="23">
        <v>1.49</v>
      </c>
    </row>
    <row r="20" spans="1:8" ht="15" hidden="1">
      <c r="A20" s="35" t="s">
        <v>9</v>
      </c>
      <c r="B20" s="34">
        <f>B19*$B17</f>
        <v>0</v>
      </c>
      <c r="C20" s="34">
        <f>C19*$B17</f>
        <v>0</v>
      </c>
      <c r="D20" s="34">
        <f>D19*$B17</f>
        <v>0</v>
      </c>
      <c r="E20" s="34"/>
      <c r="F20" s="34"/>
      <c r="G20" s="34">
        <f>G19*B17</f>
        <v>0</v>
      </c>
      <c r="H20" s="23">
        <v>149</v>
      </c>
    </row>
    <row r="21" spans="1:8" ht="39.75" customHeight="1">
      <c r="A21" s="55" t="s">
        <v>4</v>
      </c>
      <c r="B21" s="93" t="s">
        <v>29</v>
      </c>
      <c r="C21" s="94"/>
      <c r="D21" s="94"/>
      <c r="E21" s="94"/>
      <c r="F21" s="94"/>
      <c r="G21" s="95"/>
      <c r="H21" s="27" t="s">
        <v>5</v>
      </c>
    </row>
    <row r="22" spans="1:8" ht="20.25" customHeight="1">
      <c r="A22" s="31" t="s">
        <v>6</v>
      </c>
      <c r="B22" s="96">
        <v>2250</v>
      </c>
      <c r="C22" s="97"/>
      <c r="D22" s="97"/>
      <c r="E22" s="97"/>
      <c r="F22" s="97"/>
      <c r="G22" s="98"/>
      <c r="H22" s="28" t="s">
        <v>5</v>
      </c>
    </row>
    <row r="23" spans="1:8" ht="15">
      <c r="A23" s="31" t="s">
        <v>8</v>
      </c>
      <c r="B23" s="45">
        <v>24</v>
      </c>
      <c r="C23" s="52">
        <v>25.5</v>
      </c>
      <c r="D23" s="46">
        <v>25</v>
      </c>
      <c r="E23" s="52">
        <v>25</v>
      </c>
      <c r="F23" s="52">
        <v>25.5</v>
      </c>
      <c r="G23" s="23">
        <f>(B23+C23+D23+E23+F23)/5</f>
        <v>25</v>
      </c>
      <c r="H23" s="23">
        <f>G23</f>
        <v>25</v>
      </c>
    </row>
    <row r="24" spans="1:8" ht="15">
      <c r="A24" s="35" t="s">
        <v>9</v>
      </c>
      <c r="B24" s="36">
        <f>B22*B23</f>
        <v>54000</v>
      </c>
      <c r="C24" s="36">
        <f>B22*C23</f>
        <v>57375</v>
      </c>
      <c r="D24" s="36">
        <f>B22*D23</f>
        <v>56250</v>
      </c>
      <c r="E24" s="36">
        <f>B22*E23</f>
        <v>56250</v>
      </c>
      <c r="F24" s="36">
        <f>B22*F23</f>
        <v>57375</v>
      </c>
      <c r="G24" s="37">
        <f>(B24+C24+D24+E24+F24)/5</f>
        <v>56250</v>
      </c>
      <c r="H24" s="23">
        <f>G24</f>
        <v>56250</v>
      </c>
    </row>
    <row r="25" spans="1:8" ht="51" customHeight="1">
      <c r="A25" s="55" t="s">
        <v>4</v>
      </c>
      <c r="B25" s="99" t="s">
        <v>31</v>
      </c>
      <c r="C25" s="100"/>
      <c r="D25" s="100"/>
      <c r="E25" s="100"/>
      <c r="F25" s="100"/>
      <c r="G25" s="101"/>
      <c r="H25" s="24" t="s">
        <v>5</v>
      </c>
    </row>
    <row r="26" spans="1:8" ht="24">
      <c r="A26" s="30" t="s">
        <v>6</v>
      </c>
      <c r="B26" s="104">
        <v>2565</v>
      </c>
      <c r="C26" s="105"/>
      <c r="D26" s="105"/>
      <c r="E26" s="105"/>
      <c r="F26" s="105"/>
      <c r="G26" s="106"/>
      <c r="H26" s="26" t="s">
        <v>5</v>
      </c>
    </row>
    <row r="27" spans="1:8" ht="15">
      <c r="A27" s="31" t="s">
        <v>8</v>
      </c>
      <c r="B27" s="45">
        <v>28</v>
      </c>
      <c r="C27" s="52">
        <v>29</v>
      </c>
      <c r="D27" s="46">
        <v>28</v>
      </c>
      <c r="E27" s="64">
        <v>28</v>
      </c>
      <c r="F27" s="64">
        <v>27</v>
      </c>
      <c r="G27" s="37">
        <f>(B27+C27+D27+E27+F27)/5</f>
        <v>28</v>
      </c>
      <c r="H27" s="23">
        <f>G27</f>
        <v>28</v>
      </c>
    </row>
    <row r="28" spans="1:8" ht="15">
      <c r="A28" s="35" t="s">
        <v>9</v>
      </c>
      <c r="B28" s="36">
        <f>B26*B27</f>
        <v>71820</v>
      </c>
      <c r="C28" s="36">
        <f>B26*C27</f>
        <v>74385</v>
      </c>
      <c r="D28" s="36">
        <f>B26*D27</f>
        <v>71820</v>
      </c>
      <c r="E28" s="36">
        <f>B26*E27</f>
        <v>71820</v>
      </c>
      <c r="F28" s="36">
        <f>B26*F27</f>
        <v>69255</v>
      </c>
      <c r="G28" s="37">
        <f>(B28+C28+D28+E28+F28)/5</f>
        <v>71820</v>
      </c>
      <c r="H28" s="23">
        <f>G28</f>
        <v>71820</v>
      </c>
    </row>
    <row r="29" spans="1:15" ht="15" hidden="1">
      <c r="A29" s="54" t="s">
        <v>9</v>
      </c>
      <c r="B29" s="53">
        <f>B10+B24+B28</f>
        <v>179820</v>
      </c>
      <c r="C29" s="53">
        <f>C10+C24+C28</f>
        <v>184635</v>
      </c>
      <c r="D29" s="53">
        <f>D10+D24+D28</f>
        <v>182070</v>
      </c>
      <c r="E29" s="53">
        <f>E10+E24+E28</f>
        <v>179820</v>
      </c>
      <c r="F29" s="53">
        <f>F10+F24+F28</f>
        <v>184005</v>
      </c>
      <c r="G29" s="37">
        <f>(B29+C29+D29+E29+F29)/5</f>
        <v>182070</v>
      </c>
      <c r="H29" s="25">
        <f>G29</f>
        <v>182070</v>
      </c>
      <c r="I29" s="19"/>
      <c r="J29" s="20"/>
      <c r="K29" s="20"/>
      <c r="L29" s="20"/>
      <c r="M29" s="3"/>
      <c r="N29" s="5"/>
      <c r="O29" s="6"/>
    </row>
    <row r="30" spans="1:8" ht="51" customHeight="1">
      <c r="A30" s="55" t="s">
        <v>4</v>
      </c>
      <c r="B30" s="109" t="s">
        <v>30</v>
      </c>
      <c r="C30" s="110"/>
      <c r="D30" s="110"/>
      <c r="E30" s="110"/>
      <c r="F30" s="110"/>
      <c r="G30" s="111"/>
      <c r="H30" s="24" t="s">
        <v>5</v>
      </c>
    </row>
    <row r="31" spans="1:8" ht="24">
      <c r="A31" s="30" t="s">
        <v>6</v>
      </c>
      <c r="B31" s="104">
        <v>840</v>
      </c>
      <c r="C31" s="105"/>
      <c r="D31" s="105"/>
      <c r="E31" s="105"/>
      <c r="F31" s="105"/>
      <c r="G31" s="106"/>
      <c r="H31" s="26" t="s">
        <v>5</v>
      </c>
    </row>
    <row r="32" spans="1:8" ht="15">
      <c r="A32" s="31" t="s">
        <v>8</v>
      </c>
      <c r="B32" s="45">
        <v>27</v>
      </c>
      <c r="C32" s="52">
        <v>27.1</v>
      </c>
      <c r="D32" s="46">
        <v>27</v>
      </c>
      <c r="E32" s="64">
        <v>27</v>
      </c>
      <c r="F32" s="64">
        <v>26.96</v>
      </c>
      <c r="G32" s="37">
        <v>27</v>
      </c>
      <c r="H32" s="23">
        <f>G32</f>
        <v>27</v>
      </c>
    </row>
    <row r="33" spans="1:8" ht="15">
      <c r="A33" s="35" t="s">
        <v>9</v>
      </c>
      <c r="B33" s="36">
        <f>B31*B32</f>
        <v>22680</v>
      </c>
      <c r="C33" s="36">
        <f>B31*C32</f>
        <v>22764</v>
      </c>
      <c r="D33" s="36">
        <f>B31*D32</f>
        <v>22680</v>
      </c>
      <c r="E33" s="36">
        <f>B31*E32</f>
        <v>22680</v>
      </c>
      <c r="F33" s="36">
        <f>B31*F32</f>
        <v>22646.4</v>
      </c>
      <c r="G33" s="37">
        <v>22690</v>
      </c>
      <c r="H33" s="23">
        <v>22680</v>
      </c>
    </row>
    <row r="34" spans="1:15" ht="15">
      <c r="A34" s="67" t="s">
        <v>9</v>
      </c>
      <c r="B34" s="68">
        <f>B10+B24+B28+B33</f>
        <v>202500</v>
      </c>
      <c r="C34" s="68">
        <f>C10+C24+C28+C33</f>
        <v>207399</v>
      </c>
      <c r="D34" s="68">
        <f>D10+D24+D28+D33</f>
        <v>204750</v>
      </c>
      <c r="E34" s="68">
        <f>E10+E24+E28+E33</f>
        <v>202500</v>
      </c>
      <c r="F34" s="68">
        <f>F10+F24+F28+F33</f>
        <v>206651.4</v>
      </c>
      <c r="G34" s="37">
        <v>204760</v>
      </c>
      <c r="H34" s="23">
        <v>204750</v>
      </c>
      <c r="I34" s="19"/>
      <c r="J34" s="20"/>
      <c r="K34" s="20"/>
      <c r="L34" s="20"/>
      <c r="M34" s="3"/>
      <c r="N34" s="5"/>
      <c r="O34" s="6"/>
    </row>
    <row r="35" spans="1:15" ht="23.25" customHeight="1">
      <c r="A35" s="69">
        <v>1</v>
      </c>
      <c r="B35" s="80" t="s">
        <v>17</v>
      </c>
      <c r="C35" s="81"/>
      <c r="D35" s="72" t="s">
        <v>18</v>
      </c>
      <c r="E35" s="70"/>
      <c r="F35" s="70"/>
      <c r="G35" s="70"/>
      <c r="H35" s="71"/>
      <c r="I35" s="19"/>
      <c r="J35" s="20"/>
      <c r="K35" s="20"/>
      <c r="L35" s="20"/>
      <c r="M35" s="3"/>
      <c r="N35" s="5"/>
      <c r="O35" s="6"/>
    </row>
    <row r="36" spans="1:15" ht="15">
      <c r="A36" s="66">
        <v>2</v>
      </c>
      <c r="B36" s="72" t="s">
        <v>19</v>
      </c>
      <c r="C36" s="73"/>
      <c r="D36" s="72" t="s">
        <v>20</v>
      </c>
      <c r="E36" s="70"/>
      <c r="F36" s="70"/>
      <c r="G36" s="70"/>
      <c r="H36" s="71"/>
      <c r="I36" s="19"/>
      <c r="J36" s="20"/>
      <c r="K36" s="20"/>
      <c r="L36" s="20"/>
      <c r="M36" s="3"/>
      <c r="N36" s="5"/>
      <c r="O36" s="6"/>
    </row>
    <row r="37" spans="1:15" ht="15">
      <c r="A37" s="66">
        <v>3</v>
      </c>
      <c r="B37" s="72" t="s">
        <v>21</v>
      </c>
      <c r="C37" s="73"/>
      <c r="D37" s="72" t="s">
        <v>24</v>
      </c>
      <c r="E37" s="70"/>
      <c r="F37" s="70"/>
      <c r="G37" s="70"/>
      <c r="H37" s="71"/>
      <c r="I37" s="19"/>
      <c r="J37" s="20"/>
      <c r="K37" s="20"/>
      <c r="L37" s="20"/>
      <c r="M37" s="3"/>
      <c r="N37" s="5"/>
      <c r="O37" s="6"/>
    </row>
    <row r="38" spans="1:15" ht="15">
      <c r="A38" s="66">
        <v>4</v>
      </c>
      <c r="B38" s="72" t="s">
        <v>22</v>
      </c>
      <c r="C38" s="73"/>
      <c r="D38" s="72" t="s">
        <v>23</v>
      </c>
      <c r="E38" s="70"/>
      <c r="F38" s="70"/>
      <c r="G38" s="70"/>
      <c r="H38" s="71"/>
      <c r="I38" s="19"/>
      <c r="J38" s="20"/>
      <c r="K38" s="20"/>
      <c r="L38" s="20"/>
      <c r="M38" s="3"/>
      <c r="N38" s="5"/>
      <c r="O38" s="6"/>
    </row>
    <row r="39" spans="1:8" ht="27.75" customHeight="1">
      <c r="A39" s="74">
        <v>5</v>
      </c>
      <c r="B39" s="107" t="s">
        <v>15</v>
      </c>
      <c r="C39" s="107"/>
      <c r="D39" s="108" t="s">
        <v>16</v>
      </c>
      <c r="E39" s="108"/>
      <c r="F39" s="108"/>
      <c r="G39" s="108"/>
      <c r="H39" s="108"/>
    </row>
    <row r="40" spans="1:8" ht="15" hidden="1">
      <c r="A40" s="14"/>
      <c r="B40" s="14"/>
      <c r="C40" s="14"/>
      <c r="D40" s="15"/>
      <c r="E40" s="15"/>
      <c r="F40" s="15"/>
      <c r="G40" s="14"/>
      <c r="H40" s="16"/>
    </row>
    <row r="41" spans="1:8" ht="12.75">
      <c r="A41" s="87" t="s">
        <v>32</v>
      </c>
      <c r="B41" s="88"/>
      <c r="C41" s="88"/>
      <c r="D41" s="88"/>
      <c r="E41" s="88"/>
      <c r="F41" s="88"/>
      <c r="G41" s="88"/>
      <c r="H41" s="88"/>
    </row>
    <row r="42" spans="1:8" ht="12" customHeight="1">
      <c r="A42" s="88"/>
      <c r="B42" s="88"/>
      <c r="C42" s="88"/>
      <c r="D42" s="88"/>
      <c r="E42" s="88"/>
      <c r="F42" s="88"/>
      <c r="G42" s="88"/>
      <c r="H42" s="88"/>
    </row>
    <row r="43" spans="1:8" ht="12.75" customHeight="1">
      <c r="A43" s="90" t="s">
        <v>11</v>
      </c>
      <c r="B43" s="91"/>
      <c r="C43" s="91"/>
      <c r="D43" s="86" t="s">
        <v>27</v>
      </c>
      <c r="E43" s="86"/>
      <c r="F43" s="86"/>
      <c r="G43" s="86"/>
      <c r="H43" s="86"/>
    </row>
    <row r="44" spans="1:8" ht="13.5" customHeight="1">
      <c r="A44" s="91"/>
      <c r="B44" s="91"/>
      <c r="C44" s="91"/>
      <c r="D44" s="86"/>
      <c r="E44" s="86"/>
      <c r="F44" s="86"/>
      <c r="G44" s="86"/>
      <c r="H44" s="86"/>
    </row>
    <row r="45" spans="1:8" ht="21.75" customHeight="1">
      <c r="A45" s="87" t="s">
        <v>10</v>
      </c>
      <c r="B45" s="89"/>
      <c r="C45" s="89"/>
      <c r="D45" s="85" t="s">
        <v>13</v>
      </c>
      <c r="E45" s="85"/>
      <c r="F45" s="85"/>
      <c r="G45" s="85"/>
      <c r="H45" s="85"/>
    </row>
    <row r="46" spans="1:8" ht="12" customHeight="1" hidden="1">
      <c r="A46" s="17"/>
      <c r="B46" s="17"/>
      <c r="C46" s="17"/>
      <c r="D46" s="17"/>
      <c r="E46" s="17"/>
      <c r="F46" s="17"/>
      <c r="G46" s="17"/>
      <c r="H46" s="17"/>
    </row>
    <row r="47" spans="1:8" ht="12.75" hidden="1">
      <c r="A47" s="17" t="s">
        <v>10</v>
      </c>
      <c r="B47" s="17"/>
      <c r="C47" s="17"/>
      <c r="D47" s="17"/>
      <c r="E47" s="17"/>
      <c r="F47" s="17"/>
      <c r="G47" s="17"/>
      <c r="H47" s="56"/>
    </row>
    <row r="48" spans="1:8" ht="19.5" customHeight="1">
      <c r="A48" s="92" t="s">
        <v>33</v>
      </c>
      <c r="B48" s="89"/>
      <c r="C48" s="89"/>
      <c r="D48" s="85"/>
      <c r="E48" s="85"/>
      <c r="F48" s="85"/>
      <c r="G48" s="85"/>
      <c r="H48" s="85"/>
    </row>
    <row r="49" spans="1:8" ht="17.25" customHeight="1">
      <c r="A49" s="29" t="s">
        <v>14</v>
      </c>
      <c r="B49" s="18"/>
      <c r="C49" s="18"/>
      <c r="D49" s="18"/>
      <c r="E49" s="18"/>
      <c r="F49" s="18"/>
      <c r="G49" s="18"/>
      <c r="H49" s="17"/>
    </row>
    <row r="50" ht="12.75" hidden="1"/>
  </sheetData>
  <sheetProtection selectLockedCells="1" selectUnlockedCells="1"/>
  <mergeCells count="25">
    <mergeCell ref="A1:H1"/>
    <mergeCell ref="B2:G2"/>
    <mergeCell ref="B3:G3"/>
    <mergeCell ref="B7:G7"/>
    <mergeCell ref="B8:G8"/>
    <mergeCell ref="B25:G25"/>
    <mergeCell ref="B11:B12"/>
    <mergeCell ref="B26:G26"/>
    <mergeCell ref="D45:H45"/>
    <mergeCell ref="B39:C39"/>
    <mergeCell ref="D39:H39"/>
    <mergeCell ref="B30:G30"/>
    <mergeCell ref="B31:G31"/>
    <mergeCell ref="B16:B17"/>
    <mergeCell ref="C16:C17"/>
    <mergeCell ref="B35:C35"/>
    <mergeCell ref="B5:F5"/>
    <mergeCell ref="D48:H48"/>
    <mergeCell ref="D43:H44"/>
    <mergeCell ref="A41:H42"/>
    <mergeCell ref="A45:C45"/>
    <mergeCell ref="A43:C44"/>
    <mergeCell ref="A48:C48"/>
    <mergeCell ref="B21:G21"/>
    <mergeCell ref="B22:G22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Лиля</dc:creator>
  <cp:keywords/>
  <dc:description/>
  <cp:lastModifiedBy>Zaharova</cp:lastModifiedBy>
  <cp:lastPrinted>2014-03-25T05:14:13Z</cp:lastPrinted>
  <dcterms:created xsi:type="dcterms:W3CDTF">2013-12-10T04:38:43Z</dcterms:created>
  <dcterms:modified xsi:type="dcterms:W3CDTF">2014-04-09T10:34:39Z</dcterms:modified>
  <cp:category/>
  <cp:version/>
  <cp:contentType/>
  <cp:contentStatus/>
</cp:coreProperties>
</file>